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290" activeTab="0"/>
  </bookViews>
  <sheets>
    <sheet name="Autonmoottori" sheetId="1" r:id="rId1"/>
    <sheet name="MP-Moottori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7" authorId="0">
      <text>
        <r>
          <rPr>
            <b/>
            <sz val="8"/>
            <rFont val="Tahoma"/>
            <family val="0"/>
          </rPr>
          <t>Jousituslisä, 3% lisäpaino yhdestä tai useammasta allaolevasta:
-</t>
        </r>
        <r>
          <rPr>
            <sz val="8"/>
            <rFont val="Tahoma"/>
            <family val="0"/>
          </rPr>
          <t>Kallistuksenvakaaja edessä
-Takatukivarsien rungon paikkaa muutettu
-Panhard tuenta vaihdettu</t>
        </r>
      </text>
    </comment>
    <comment ref="A18" authorId="0">
      <text>
        <r>
          <rPr>
            <b/>
            <sz val="8"/>
            <rFont val="Tahoma"/>
            <family val="0"/>
          </rPr>
          <t xml:space="preserve"> 3% painolisä jos jousituksen niveliä korvataan Uniball nivelillä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 Laskukaavoissa käytetty kuljettajan paino, aina 80kg.</t>
        </r>
      </text>
    </comment>
    <comment ref="A15" authorId="0">
      <text>
        <r>
          <rPr>
            <b/>
            <sz val="8"/>
            <rFont val="Tahoma"/>
            <family val="0"/>
          </rPr>
          <t>Muuttuva venttiilien ajoitus ja nosto (VTCC).</t>
        </r>
        <r>
          <rPr>
            <sz val="8"/>
            <rFont val="Tahoma"/>
            <family val="0"/>
          </rPr>
          <t xml:space="preserve">
30% tehonlisä mikäli moottorissa on muuttuva venttiilien ajoitus ja nosto (ei saa poistaa).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0"/>
          </rPr>
          <t>Jousituslisä, 3% lisäpaino yhdestä tai useammasta allaolevasta:</t>
        </r>
        <r>
          <rPr>
            <sz val="8"/>
            <rFont val="Tahoma"/>
            <family val="0"/>
          </rPr>
          <t xml:space="preserve">
-Kallistuksenvakaaja edessä
-Takatukivarsien rungon paikkaa muutettu
-Panhard tuenta vaihdettu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 3% painolisä jos jousituksen niveliä korvataan Uniball nivelillä</t>
        </r>
      </text>
    </comment>
    <comment ref="A19" authorId="0">
      <text>
        <r>
          <rPr>
            <b/>
            <sz val="8"/>
            <rFont val="Tahoma"/>
            <family val="0"/>
          </rPr>
          <t xml:space="preserve"> Laskukaavoissa käytetty kuljettajan paino, aina 80kg.</t>
        </r>
      </text>
    </comment>
  </commentList>
</comments>
</file>

<file path=xl/sharedStrings.xml><?xml version="1.0" encoding="utf-8"?>
<sst xmlns="http://schemas.openxmlformats.org/spreadsheetml/2006/main" count="49" uniqueCount="29">
  <si>
    <t>Jousituslisä</t>
  </si>
  <si>
    <t>Uniball nivelet</t>
  </si>
  <si>
    <t>Muuttuva nokan ajoitus</t>
  </si>
  <si>
    <t>Kuljettajan paino</t>
  </si>
  <si>
    <t>Moottorin tilavuus</t>
  </si>
  <si>
    <t>litraa</t>
  </si>
  <si>
    <t>Enemmän kuin 8 ventt./syl</t>
  </si>
  <si>
    <t>Moottorin teho</t>
  </si>
  <si>
    <t>Auton paino</t>
  </si>
  <si>
    <t>Autonmoottori</t>
  </si>
  <si>
    <t>Moottorin teho:</t>
  </si>
  <si>
    <t>kg</t>
  </si>
  <si>
    <t>hv</t>
  </si>
  <si>
    <t>Kilpailupaino</t>
  </si>
  <si>
    <t>Virinokat (tai muutettu ajoitus)</t>
  </si>
  <si>
    <t>Puristusta muutettu</t>
  </si>
  <si>
    <t>Venttiilikokoja muutettu</t>
  </si>
  <si>
    <t>1 on kyllä, 0 on ei</t>
  </si>
  <si>
    <t>Muokkaa vain keltaisia kenttiä</t>
  </si>
  <si>
    <t>Käyttöohjeet:</t>
  </si>
  <si>
    <t>Vain kilpailupainolla on punnituksessa merkitystä.</t>
  </si>
  <si>
    <t>Sekventiaalilaatikko</t>
  </si>
  <si>
    <t>Locost painonlaskentataulukko</t>
  </si>
  <si>
    <t>MP-moottori</t>
  </si>
  <si>
    <t>Muuttuva nosto/ajoitus (VTCC)</t>
  </si>
  <si>
    <t>Tällä rajoitetaan sallittuja moottorivaihtoehtoja.</t>
  </si>
  <si>
    <t>Auton laskennallinen paino ilman kuskia on maksimissaan 600kg,</t>
  </si>
  <si>
    <t>Kuskin painoon ei voi laskuissa vaikuttaa.</t>
  </si>
  <si>
    <t>Eli auton painoa saa hienosäätää tavoittaakseen laskennallisen kilpailupainon.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</si>
</sst>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65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428625</xdr:colOff>
      <xdr:row>1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t="35260"/>
        <a:stretch>
          <a:fillRect/>
        </a:stretch>
      </xdr:blipFill>
      <xdr:spPr>
        <a:xfrm>
          <a:off x="28575" y="0"/>
          <a:ext cx="47053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5260"/>
        <a:stretch>
          <a:fillRect/>
        </a:stretch>
      </xdr:blipFill>
      <xdr:spPr>
        <a:xfrm>
          <a:off x="0" y="0"/>
          <a:ext cx="47339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workbookViewId="0" topLeftCell="A1">
      <selection activeCell="B8" sqref="B8"/>
    </sheetView>
  </sheetViews>
  <sheetFormatPr defaultColWidth="9.140625" defaultRowHeight="12.75"/>
  <cols>
    <col min="1" max="1" width="29.8515625" style="0" customWidth="1"/>
    <col min="2" max="4" width="11.57421875" style="0" customWidth="1"/>
  </cols>
  <sheetData>
    <row r="1" ht="54" customHeight="1"/>
    <row r="3" ht="20.25">
      <c r="A3" s="5" t="s">
        <v>22</v>
      </c>
    </row>
    <row r="5" ht="18">
      <c r="A5" s="4" t="s">
        <v>9</v>
      </c>
    </row>
    <row r="8" spans="1:3" ht="12.75">
      <c r="A8" t="s">
        <v>4</v>
      </c>
      <c r="B8" s="11">
        <v>1.996</v>
      </c>
      <c r="C8" t="s">
        <v>5</v>
      </c>
    </row>
    <row r="10" spans="1:2" ht="12.75">
      <c r="A10" t="s">
        <v>6</v>
      </c>
      <c r="B10" s="3">
        <v>1</v>
      </c>
    </row>
    <row r="11" spans="1:4" ht="12.75">
      <c r="A11" t="s">
        <v>14</v>
      </c>
      <c r="B11" s="3">
        <v>1</v>
      </c>
      <c r="D11" s="1">
        <v>0.1</v>
      </c>
    </row>
    <row r="12" spans="1:4" ht="12.75">
      <c r="A12" t="s">
        <v>15</v>
      </c>
      <c r="B12" s="3">
        <v>0</v>
      </c>
      <c r="D12" s="1">
        <v>0.1</v>
      </c>
    </row>
    <row r="13" spans="1:4" ht="12.75">
      <c r="A13" t="s">
        <v>16</v>
      </c>
      <c r="B13" s="3">
        <v>0</v>
      </c>
      <c r="D13" s="1">
        <v>0.1</v>
      </c>
    </row>
    <row r="14" spans="1:4" ht="12.75">
      <c r="A14" t="s">
        <v>2</v>
      </c>
      <c r="B14" s="3">
        <v>0</v>
      </c>
      <c r="D14" s="1">
        <v>0.1</v>
      </c>
    </row>
    <row r="15" spans="1:4" ht="12.75">
      <c r="A15" t="s">
        <v>24</v>
      </c>
      <c r="B15" s="3">
        <v>0</v>
      </c>
      <c r="D15" s="1">
        <v>0.3</v>
      </c>
    </row>
    <row r="17" spans="1:4" ht="12.75">
      <c r="A17" t="s">
        <v>0</v>
      </c>
      <c r="B17" s="3">
        <v>1</v>
      </c>
      <c r="D17" s="1">
        <v>0.03</v>
      </c>
    </row>
    <row r="18" spans="1:4" ht="12.75">
      <c r="A18" t="s">
        <v>1</v>
      </c>
      <c r="B18" s="3">
        <v>1</v>
      </c>
      <c r="D18" s="1">
        <v>0.03</v>
      </c>
    </row>
    <row r="20" spans="1:3" ht="12.75">
      <c r="A20" t="s">
        <v>7</v>
      </c>
      <c r="B20" s="10">
        <f>B8*IF(B10&gt;0,125,100)*(1-(IF(B11&gt;0,0,0.1))-(IF(B12&gt;0,0,0.1))-(IF(B13&gt;0,0,0.1)))*(1+(IF(B14&gt;0,0.1,0))+(IF(B15&gt;0,0.3,0)))</f>
        <v>199.60000000000002</v>
      </c>
      <c r="C20" t="s">
        <v>12</v>
      </c>
    </row>
    <row r="21" ht="13.5" thickBot="1"/>
    <row r="22" spans="1:3" ht="13.5" thickBot="1">
      <c r="A22" s="6" t="s">
        <v>8</v>
      </c>
      <c r="B22" s="9">
        <f>(B20*3)*(1+(IF(B17&gt;0,0.03,0))+(IF(B18&gt;0,0.03,0)))</f>
        <v>634.7280000000001</v>
      </c>
      <c r="C22" s="8" t="s">
        <v>11</v>
      </c>
    </row>
    <row r="24" spans="1:4" ht="12.75">
      <c r="A24" t="s">
        <v>3</v>
      </c>
      <c r="B24">
        <v>80</v>
      </c>
      <c r="C24" t="s">
        <v>11</v>
      </c>
      <c r="D24" s="2">
        <v>80</v>
      </c>
    </row>
    <row r="25" ht="13.5" thickBot="1"/>
    <row r="26" spans="1:3" ht="13.5" thickBot="1">
      <c r="A26" s="6" t="s">
        <v>13</v>
      </c>
      <c r="B26" s="9">
        <f>B22+D24</f>
        <v>714.7280000000001</v>
      </c>
      <c r="C26" s="8" t="s">
        <v>11</v>
      </c>
    </row>
    <row r="29" ht="12.75">
      <c r="A29" t="s">
        <v>19</v>
      </c>
    </row>
    <row r="30" ht="12.75">
      <c r="A30" t="s">
        <v>17</v>
      </c>
    </row>
    <row r="31" ht="12.75">
      <c r="A31" t="s">
        <v>18</v>
      </c>
    </row>
    <row r="34" ht="12.75">
      <c r="A34" t="s">
        <v>26</v>
      </c>
    </row>
    <row r="35" ht="12.75">
      <c r="A35" t="s">
        <v>25</v>
      </c>
    </row>
    <row r="37" ht="12.75">
      <c r="A37" t="s">
        <v>27</v>
      </c>
    </row>
    <row r="38" ht="12.75">
      <c r="A38" t="s">
        <v>20</v>
      </c>
    </row>
    <row r="39" ht="12.75">
      <c r="A39" t="s">
        <v>28</v>
      </c>
    </row>
  </sheetData>
  <conditionalFormatting sqref="B11:B14">
    <cfRule type="expression" priority="1" dxfId="0" stopIfTrue="1">
      <formula>$B$15&gt;0</formula>
    </cfRule>
  </conditionalFormatting>
  <conditionalFormatting sqref="B22">
    <cfRule type="cellIs" priority="2" dxfId="0" operator="notBetween" stopIfTrue="1">
      <formula>420</formula>
      <formula>637</formula>
    </cfRule>
  </conditionalFormatting>
  <conditionalFormatting sqref="B20">
    <cfRule type="cellIs" priority="3" dxfId="0" operator="greaterThan" stopIfTrue="1">
      <formula>200</formula>
    </cfRule>
  </conditionalFormatting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9"/>
  <sheetViews>
    <sheetView workbookViewId="0" topLeftCell="A1">
      <selection activeCell="B9" sqref="B9"/>
    </sheetView>
  </sheetViews>
  <sheetFormatPr defaultColWidth="9.140625" defaultRowHeight="12.75"/>
  <cols>
    <col min="1" max="1" width="29.8515625" style="0" customWidth="1"/>
    <col min="2" max="4" width="11.57421875" style="0" customWidth="1"/>
  </cols>
  <sheetData>
    <row r="1" ht="54" customHeight="1"/>
    <row r="3" ht="20.25">
      <c r="A3" s="5" t="s">
        <v>22</v>
      </c>
    </row>
    <row r="5" ht="18">
      <c r="A5" s="4" t="s">
        <v>23</v>
      </c>
    </row>
    <row r="8" spans="1:3" ht="12.75">
      <c r="A8" t="s">
        <v>10</v>
      </c>
      <c r="B8" s="3">
        <v>150</v>
      </c>
      <c r="C8" t="s">
        <v>12</v>
      </c>
    </row>
    <row r="10" spans="1:4" ht="12.75">
      <c r="A10" t="s">
        <v>21</v>
      </c>
      <c r="B10">
        <v>1</v>
      </c>
      <c r="D10" s="1">
        <v>0.05</v>
      </c>
    </row>
    <row r="12" spans="1:4" ht="12.75">
      <c r="A12" t="s">
        <v>0</v>
      </c>
      <c r="B12" s="3">
        <v>1</v>
      </c>
      <c r="D12" s="1">
        <v>0.03</v>
      </c>
    </row>
    <row r="13" spans="1:4" ht="12.75">
      <c r="A13" t="s">
        <v>1</v>
      </c>
      <c r="B13" s="3">
        <v>1</v>
      </c>
      <c r="D13" s="1">
        <v>0.03</v>
      </c>
    </row>
    <row r="16" ht="13.5" thickBot="1"/>
    <row r="17" spans="1:3" ht="13.5" thickBot="1">
      <c r="A17" s="6" t="s">
        <v>8</v>
      </c>
      <c r="B17" s="7">
        <f>B8*(1+(IF(B12&gt;0,0.03,0))+(IF(B13&gt;0,0.03,0))+0.05)*3</f>
        <v>499.5000000000001</v>
      </c>
      <c r="C17" s="8" t="s">
        <v>11</v>
      </c>
    </row>
    <row r="19" spans="1:4" ht="12.75">
      <c r="A19" t="s">
        <v>3</v>
      </c>
      <c r="B19">
        <v>80</v>
      </c>
      <c r="C19" t="s">
        <v>11</v>
      </c>
      <c r="D19" s="2">
        <v>80</v>
      </c>
    </row>
    <row r="20" ht="13.5" thickBot="1"/>
    <row r="21" spans="1:3" ht="13.5" thickBot="1">
      <c r="A21" s="6" t="s">
        <v>13</v>
      </c>
      <c r="B21" s="7">
        <f>B17+D19</f>
        <v>579.5000000000001</v>
      </c>
      <c r="C21" s="8" t="s">
        <v>11</v>
      </c>
    </row>
    <row r="29" ht="12.75">
      <c r="A29" t="s">
        <v>19</v>
      </c>
    </row>
    <row r="30" ht="12.75">
      <c r="A30" t="s">
        <v>17</v>
      </c>
    </row>
    <row r="31" ht="12.75">
      <c r="A31" t="s">
        <v>18</v>
      </c>
    </row>
    <row r="34" ht="12.75">
      <c r="A34" t="s">
        <v>26</v>
      </c>
    </row>
    <row r="35" ht="12.75">
      <c r="A35" t="s">
        <v>25</v>
      </c>
    </row>
    <row r="37" ht="12.75">
      <c r="A37" t="s">
        <v>27</v>
      </c>
    </row>
    <row r="38" ht="12.75">
      <c r="A38" t="s">
        <v>20</v>
      </c>
    </row>
    <row r="39" ht="12.75">
      <c r="A39" t="s">
        <v>28</v>
      </c>
    </row>
  </sheetData>
  <conditionalFormatting sqref="B17">
    <cfRule type="cellIs" priority="1" dxfId="0" operator="greaterThan" stopIfTrue="1">
      <formula>636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Metropolia</cp:lastModifiedBy>
  <cp:lastPrinted>2008-11-18T08:02:21Z</cp:lastPrinted>
  <dcterms:created xsi:type="dcterms:W3CDTF">2008-10-30T07:49:22Z</dcterms:created>
  <dcterms:modified xsi:type="dcterms:W3CDTF">2009-09-02T06:37:47Z</dcterms:modified>
  <cp:category/>
  <cp:version/>
  <cp:contentType/>
  <cp:contentStatus/>
</cp:coreProperties>
</file>